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<sst xmlns="http://schemas.openxmlformats.org/spreadsheetml/2006/main" count="98" uniqueCount="98">
  <si>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</si>
  <si>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</si>
  <si>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</si>
  <si>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</si>
  <si>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</si>
  <si>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</si>
  <si>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</si>
  <si>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</si>
  <si>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</si>
  <si>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</si>
  <si>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</si>
  <si>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</si>
  <si>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</si>
  <si>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</si>
  <si>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</si>
  <si>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</si>
  <si>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</si>
  <si>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</si>
  <si>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</si>
  <si>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</si>
  <si>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</si>
  <si>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</si>
  <si>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</si>
  <si>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</si>
  <si>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</si>
  <si>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</si>
  <si>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</si>
  <si>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</si>
  <si>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</si>
  <si>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</si>
  <si>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</si>
  <si>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</si>
  <si>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</si>
  <si>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</si>
  <si>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</si>
  <si>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</si>
  <si>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</si>
  <si>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</si>
  <si>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</si>
  <si>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</si>
  <si>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</si>
  <si>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</si>
  <si>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</si>
  <si>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</si>
  <si>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</si>
  <si>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</si>
  <si>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</si>
  <si>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</si>
  <si>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</si>
  <si>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</si>
  <si>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</si>
  <si>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</si>
  <si>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</si>
  <si>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</si>
  <si>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</si>
  <si>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</si>
  <si>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</si>
  <si>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</si>
  <si>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</si>
  <si>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</si>
  <si>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</si>
  <si>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</si>
  <si>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</si>
  <si>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</si>
  <si>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</si>
  <si>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</si>
  <si>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</si>
  <si>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</si>
  <si>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</si>
  <si>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</si>
  <si>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</si>
  <si>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</si>
  <si>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</si>
  <si>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</si>
  <si>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</si>
  <si>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</si>
  <si>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</si>
  <si>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</si>
  <si>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</si>
  <si>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</si>
  <si>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</si>
  <si>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</si>
  <si>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</si>
  <si>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</si>
  <si>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</si>
  <si>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</si>
  <si>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</si>
  <si>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</si>
  <si>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</si>
  <si>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</si>
  <si>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</si>
  <si>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</si>
  <si>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на 2022 год и на плановый период 2023 и 2024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</si>
  <si>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2022 год и на плановый период 2023 и 2024 годов</t>
  </si>
  <si>
    <r>
      <rPr>
        <sz val="10"/>
        <rFont val="Times New Roman"/>
        <family val="1"/>
      </rPr>
      <t xml:space="preserve">Приложение № 1 </t>
    </r>
    <r>
      <rPr>
        <sz val="10"/>
        <rFont val="Arial Cyr"/>
        <family val="0"/>
      </rPr>
      <t xml:space="preserve"> </t>
    </r>
  </si>
  <si>
    <t>0107</t>
  </si>
  <si>
    <t>Обеспечение проведения выборов и референдумов</t>
  </si>
  <si>
    <t>Михайловка Волгоградской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</si>
</sst>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6">
      <selection activeCell="B22" sqref="B22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19"/>
      <c r="B3" s="30" t="s">
        <v>81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 t="s">
        <v>82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19"/>
      <c r="B5" s="30" t="s">
        <v>97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ht="12.75" customHeight="1">
      <c r="B6" s="30" t="s">
        <v>92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59.25" customHeight="1">
      <c r="A7" s="27" t="s">
        <v>93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1" t="s">
        <v>0</v>
      </c>
      <c r="B10" s="21" t="s">
        <v>1</v>
      </c>
      <c r="C10" s="10" t="s">
        <v>29</v>
      </c>
      <c r="D10" s="24" t="s">
        <v>28</v>
      </c>
      <c r="E10" s="24"/>
      <c r="F10" s="24"/>
      <c r="G10" s="24"/>
      <c r="H10" s="24"/>
      <c r="I10" s="31" t="s">
        <v>74</v>
      </c>
      <c r="J10" s="31"/>
      <c r="K10" s="32"/>
    </row>
    <row r="11" spans="1:11" ht="23.25" customHeight="1">
      <c r="A11" s="23"/>
      <c r="B11" s="23"/>
      <c r="C11" s="10"/>
      <c r="D11" s="18"/>
      <c r="E11" s="18"/>
      <c r="F11" s="18"/>
      <c r="G11" s="18"/>
      <c r="H11" s="18"/>
      <c r="I11" s="25">
        <v>2022</v>
      </c>
      <c r="J11" s="21">
        <v>2023</v>
      </c>
      <c r="K11" s="21">
        <v>2024</v>
      </c>
    </row>
    <row r="12" spans="1:11" ht="30" customHeight="1">
      <c r="A12" s="22"/>
      <c r="B12" s="22"/>
      <c r="C12" s="5"/>
      <c r="D12" s="5"/>
      <c r="E12" s="5"/>
      <c r="F12" s="5"/>
      <c r="G12" s="5"/>
      <c r="H12" s="5"/>
      <c r="I12" s="26"/>
      <c r="J12" s="22"/>
      <c r="K12" s="22"/>
    </row>
    <row r="13" spans="1:11" ht="17.25" customHeight="1">
      <c r="A13" s="6" t="s">
        <v>30</v>
      </c>
      <c r="B13" s="1" t="s">
        <v>2</v>
      </c>
      <c r="C13" s="2" t="e">
        <f>C14+C15+C16+C17+C20+#REF!+C21</f>
        <v>#REF!</v>
      </c>
      <c r="D13" s="2" t="e">
        <f>D14+D15+D16+D17+D20+#REF!+D21</f>
        <v>#REF!</v>
      </c>
      <c r="E13" s="2" t="e">
        <f>E14+E15+E16+E17+E20+#REF!+E21</f>
        <v>#REF!</v>
      </c>
      <c r="F13" s="2" t="e">
        <f>F14+F15+F16+F17+F20+#REF!+F21</f>
        <v>#REF!</v>
      </c>
      <c r="G13" s="2" t="e">
        <f>G14+G15+G16+G17+G20+#REF!+G21</f>
        <v>#REF!</v>
      </c>
      <c r="H13" s="2" t="e">
        <f>H14+H15+H16+H17+H20+#REF!+H21</f>
        <v>#REF!</v>
      </c>
      <c r="I13" s="12">
        <f>I14+I15+I16+I17+I20+I21+I18+I19</f>
        <v>149912.30000000002</v>
      </c>
      <c r="J13" s="12">
        <f>J14+J15+J16+J17+J20+J21+J18+J19</f>
        <v>240392.30000000002</v>
      </c>
      <c r="K13" s="12">
        <f>K14+K15+K16+K17+K20+K21+K18+K19</f>
        <v>266377.3</v>
      </c>
    </row>
    <row r="14" spans="1:11" ht="63">
      <c r="A14" s="7" t="s">
        <v>31</v>
      </c>
      <c r="B14" s="3" t="s">
        <v>88</v>
      </c>
      <c r="C14" s="4">
        <v>1437</v>
      </c>
      <c r="D14" s="8"/>
      <c r="E14" s="8"/>
      <c r="F14" s="8"/>
      <c r="G14" s="8"/>
      <c r="H14" s="8"/>
      <c r="I14" s="13">
        <v>1870</v>
      </c>
      <c r="J14" s="13">
        <v>1890</v>
      </c>
      <c r="K14" s="13">
        <v>1890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v>2160.9</v>
      </c>
      <c r="J15" s="13">
        <v>2155.9</v>
      </c>
      <c r="K15" s="13">
        <v>2155.9</v>
      </c>
    </row>
    <row r="16" spans="1:11" ht="97.5" customHeight="1">
      <c r="A16" s="7" t="s">
        <v>33</v>
      </c>
      <c r="B16" s="3" t="s">
        <v>89</v>
      </c>
      <c r="C16" s="4">
        <v>31962.6</v>
      </c>
      <c r="D16" s="8"/>
      <c r="E16" s="8"/>
      <c r="F16" s="8"/>
      <c r="G16" s="8"/>
      <c r="H16" s="8"/>
      <c r="I16" s="13">
        <v>34836.4</v>
      </c>
      <c r="J16" s="13">
        <v>64338.4</v>
      </c>
      <c r="K16" s="13">
        <v>66338.4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v>690.8</v>
      </c>
      <c r="J17" s="13">
        <v>29.5</v>
      </c>
      <c r="K17" s="13">
        <v>26.2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v>9727.4</v>
      </c>
      <c r="J18" s="13">
        <v>10666.4</v>
      </c>
      <c r="K18" s="13">
        <v>10666.4</v>
      </c>
    </row>
    <row r="19" spans="1:11" ht="36" customHeight="1">
      <c r="A19" s="7" t="s">
        <v>95</v>
      </c>
      <c r="B19" s="3" t="s">
        <v>96</v>
      </c>
      <c r="C19" s="4"/>
      <c r="D19" s="8"/>
      <c r="E19" s="8"/>
      <c r="F19" s="8"/>
      <c r="G19" s="8"/>
      <c r="H19" s="8"/>
      <c r="I19" s="13">
        <v>4000</v>
      </c>
      <c r="J19" s="13">
        <v>0</v>
      </c>
      <c r="K19" s="13">
        <v>0</v>
      </c>
    </row>
    <row r="20" spans="1:11" ht="15.75">
      <c r="A20" s="7" t="s">
        <v>35</v>
      </c>
      <c r="B20" s="3" t="s">
        <v>5</v>
      </c>
      <c r="C20" s="4">
        <v>539</v>
      </c>
      <c r="D20" s="8"/>
      <c r="E20" s="8"/>
      <c r="F20" s="8"/>
      <c r="G20" s="8">
        <v>368</v>
      </c>
      <c r="H20" s="8"/>
      <c r="I20" s="13">
        <v>500</v>
      </c>
      <c r="J20" s="13">
        <v>500</v>
      </c>
      <c r="K20" s="13">
        <v>500</v>
      </c>
    </row>
    <row r="21" spans="1:11" ht="18" customHeight="1">
      <c r="A21" s="7" t="s">
        <v>55</v>
      </c>
      <c r="B21" s="3" t="s">
        <v>6</v>
      </c>
      <c r="C21" s="4">
        <v>19662</v>
      </c>
      <c r="D21" s="8"/>
      <c r="E21" s="8">
        <v>-1650.7</v>
      </c>
      <c r="F21" s="8"/>
      <c r="G21" s="8"/>
      <c r="H21" s="8"/>
      <c r="I21" s="13">
        <v>96126.8</v>
      </c>
      <c r="J21" s="11">
        <v>160812.1</v>
      </c>
      <c r="K21" s="11">
        <v>184800.4</v>
      </c>
    </row>
    <row r="22" spans="1:11" ht="15" customHeight="1">
      <c r="A22" s="7"/>
      <c r="B22" s="3" t="s">
        <v>65</v>
      </c>
      <c r="C22" s="4"/>
      <c r="D22" s="8"/>
      <c r="E22" s="8"/>
      <c r="F22" s="8"/>
      <c r="G22" s="8"/>
      <c r="H22" s="8"/>
      <c r="I22" s="13">
        <v>0</v>
      </c>
      <c r="J22" s="11">
        <v>19207</v>
      </c>
      <c r="K22" s="11">
        <v>39264.5</v>
      </c>
    </row>
    <row r="23" spans="1:11" ht="32.25" customHeight="1">
      <c r="A23" s="6" t="s">
        <v>36</v>
      </c>
      <c r="B23" s="1" t="s">
        <v>7</v>
      </c>
      <c r="C23" s="2">
        <f aca="true" t="shared" si="0" ref="C23:H23">C24+C25+C27</f>
        <v>3883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12">
        <f>I24+I25+I27+I26</f>
        <v>8824.9</v>
      </c>
      <c r="J23" s="12">
        <f>J24+J25+J27+J26</f>
        <v>2337</v>
      </c>
      <c r="K23" s="12">
        <f>K24+K25+K27+K26</f>
        <v>4700</v>
      </c>
    </row>
    <row r="24" spans="1:11" ht="15.75" hidden="1">
      <c r="A24" s="7" t="s">
        <v>37</v>
      </c>
      <c r="B24" s="3" t="s">
        <v>8</v>
      </c>
      <c r="C24" s="4">
        <v>1889</v>
      </c>
      <c r="D24" s="8"/>
      <c r="E24" s="8"/>
      <c r="F24" s="8"/>
      <c r="G24" s="8"/>
      <c r="H24" s="8"/>
      <c r="I24" s="13"/>
      <c r="J24" s="11"/>
      <c r="K24" s="11"/>
    </row>
    <row r="25" spans="1:11" ht="15.75" customHeight="1">
      <c r="A25" s="7" t="s">
        <v>38</v>
      </c>
      <c r="B25" s="3" t="s">
        <v>85</v>
      </c>
      <c r="C25" s="4">
        <v>1184</v>
      </c>
      <c r="D25" s="8"/>
      <c r="E25" s="8"/>
      <c r="F25" s="8"/>
      <c r="G25" s="8"/>
      <c r="H25" s="8"/>
      <c r="I25" s="13">
        <v>224</v>
      </c>
      <c r="J25" s="11">
        <v>0</v>
      </c>
      <c r="K25" s="11">
        <v>0</v>
      </c>
    </row>
    <row r="26" spans="1:11" ht="63" customHeight="1">
      <c r="A26" s="7" t="s">
        <v>86</v>
      </c>
      <c r="B26" s="3" t="s">
        <v>87</v>
      </c>
      <c r="C26" s="4"/>
      <c r="D26" s="8"/>
      <c r="E26" s="8"/>
      <c r="F26" s="8"/>
      <c r="G26" s="8"/>
      <c r="H26" s="8"/>
      <c r="I26" s="13">
        <v>4786.9</v>
      </c>
      <c r="J26" s="11">
        <v>0</v>
      </c>
      <c r="K26" s="11">
        <v>0</v>
      </c>
    </row>
    <row r="27" spans="1:11" ht="47.25" customHeight="1">
      <c r="A27" s="7" t="s">
        <v>39</v>
      </c>
      <c r="B27" s="3" t="s">
        <v>9</v>
      </c>
      <c r="C27" s="4">
        <v>810</v>
      </c>
      <c r="D27" s="8"/>
      <c r="E27" s="8"/>
      <c r="F27" s="8"/>
      <c r="G27" s="8"/>
      <c r="H27" s="8"/>
      <c r="I27" s="13">
        <v>3814</v>
      </c>
      <c r="J27" s="11">
        <v>2337</v>
      </c>
      <c r="K27" s="11">
        <v>4700</v>
      </c>
    </row>
    <row r="28" spans="1:11" ht="15.75">
      <c r="A28" s="6" t="s">
        <v>52</v>
      </c>
      <c r="B28" s="1" t="s">
        <v>10</v>
      </c>
      <c r="C28" s="2">
        <f aca="true" t="shared" si="1" ref="C28:H28">C31</f>
        <v>1210</v>
      </c>
      <c r="D28" s="2">
        <f t="shared" si="1"/>
        <v>0</v>
      </c>
      <c r="E28" s="2">
        <f t="shared" si="1"/>
        <v>60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12">
        <f>I30+I31+I29</f>
        <v>254504.30000000002</v>
      </c>
      <c r="J28" s="12">
        <f>J30+J31+J29</f>
        <v>261246.7</v>
      </c>
      <c r="K28" s="12">
        <f>K30+K31+K29</f>
        <v>120494.8</v>
      </c>
    </row>
    <row r="29" spans="1:11" ht="15.75">
      <c r="A29" s="7" t="s">
        <v>68</v>
      </c>
      <c r="B29" s="3" t="s">
        <v>79</v>
      </c>
      <c r="C29" s="2"/>
      <c r="D29" s="2"/>
      <c r="E29" s="2"/>
      <c r="F29" s="2"/>
      <c r="G29" s="2"/>
      <c r="H29" s="2"/>
      <c r="I29" s="13">
        <v>609.7</v>
      </c>
      <c r="J29" s="13">
        <v>609.7</v>
      </c>
      <c r="K29" s="13">
        <v>609.7</v>
      </c>
    </row>
    <row r="30" spans="1:11" ht="18" customHeight="1">
      <c r="A30" s="7" t="s">
        <v>66</v>
      </c>
      <c r="B30" s="3" t="s">
        <v>67</v>
      </c>
      <c r="C30" s="4"/>
      <c r="D30" s="4"/>
      <c r="E30" s="4"/>
      <c r="F30" s="4"/>
      <c r="G30" s="4"/>
      <c r="H30" s="4"/>
      <c r="I30" s="13">
        <v>251194.6</v>
      </c>
      <c r="J30" s="13">
        <v>260637</v>
      </c>
      <c r="K30" s="13">
        <v>119885.1</v>
      </c>
    </row>
    <row r="31" spans="1:11" ht="30" customHeight="1">
      <c r="A31" s="7" t="s">
        <v>40</v>
      </c>
      <c r="B31" s="3" t="s">
        <v>11</v>
      </c>
      <c r="C31" s="4">
        <v>1210</v>
      </c>
      <c r="D31" s="8"/>
      <c r="E31" s="4">
        <v>60</v>
      </c>
      <c r="F31" s="8"/>
      <c r="G31" s="8"/>
      <c r="H31" s="8"/>
      <c r="I31" s="13">
        <v>2700</v>
      </c>
      <c r="J31" s="11">
        <v>0</v>
      </c>
      <c r="K31" s="11">
        <v>0</v>
      </c>
    </row>
    <row r="32" spans="1:11" ht="19.5" customHeight="1">
      <c r="A32" s="6" t="s">
        <v>41</v>
      </c>
      <c r="B32" s="1" t="s">
        <v>12</v>
      </c>
      <c r="C32" s="2">
        <f aca="true" t="shared" si="2" ref="C32:H32">C33+C34+C35+C36</f>
        <v>182153.8</v>
      </c>
      <c r="D32" s="2">
        <f t="shared" si="2"/>
        <v>-15692</v>
      </c>
      <c r="E32" s="2">
        <f t="shared" si="2"/>
        <v>-60</v>
      </c>
      <c r="F32" s="2">
        <f t="shared" si="2"/>
        <v>-1027.8</v>
      </c>
      <c r="G32" s="2">
        <f t="shared" si="2"/>
        <v>23300</v>
      </c>
      <c r="H32" s="2">
        <f t="shared" si="2"/>
        <v>0</v>
      </c>
      <c r="I32" s="12">
        <f>I33+I34+I35+I36</f>
        <v>148016.2</v>
      </c>
      <c r="J32" s="12">
        <f>J33+J34+J35+J36</f>
        <v>111478.3</v>
      </c>
      <c r="K32" s="12">
        <f>K33+K34+K35+K36</f>
        <v>116246.8</v>
      </c>
    </row>
    <row r="33" spans="1:11" ht="16.5" customHeight="1">
      <c r="A33" s="7" t="s">
        <v>42</v>
      </c>
      <c r="B33" s="3" t="s">
        <v>13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1348.6</v>
      </c>
      <c r="J33" s="11">
        <v>0</v>
      </c>
      <c r="K33" s="11">
        <v>0</v>
      </c>
    </row>
    <row r="34" spans="1:11" ht="15.75">
      <c r="A34" s="7" t="s">
        <v>43</v>
      </c>
      <c r="B34" s="3" t="s">
        <v>14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v>22756.8</v>
      </c>
      <c r="J34" s="11">
        <v>9964.3</v>
      </c>
      <c r="K34" s="11">
        <v>9834</v>
      </c>
    </row>
    <row r="35" spans="1:11" ht="18.75" customHeight="1">
      <c r="A35" s="7" t="s">
        <v>44</v>
      </c>
      <c r="B35" s="3" t="s">
        <v>15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v>116533.7</v>
      </c>
      <c r="J35" s="11">
        <v>92226.3</v>
      </c>
      <c r="K35" s="11">
        <v>96725.1</v>
      </c>
    </row>
    <row r="36" spans="1:11" ht="30" customHeight="1">
      <c r="A36" s="7" t="s">
        <v>45</v>
      </c>
      <c r="B36" s="3" t="s">
        <v>16</v>
      </c>
      <c r="C36" s="4">
        <v>6882</v>
      </c>
      <c r="D36" s="8"/>
      <c r="E36" s="8"/>
      <c r="F36" s="8"/>
      <c r="G36" s="8"/>
      <c r="H36" s="8"/>
      <c r="I36" s="13">
        <v>7377.1</v>
      </c>
      <c r="J36" s="11">
        <v>9287.7</v>
      </c>
      <c r="K36" s="11">
        <v>9687.7</v>
      </c>
    </row>
    <row r="37" spans="1:11" ht="17.25" customHeight="1">
      <c r="A37" s="6" t="s">
        <v>46</v>
      </c>
      <c r="B37" s="1" t="s">
        <v>17</v>
      </c>
      <c r="C37" s="2" t="e">
        <f>C38+C39+C42+#REF!</f>
        <v>#REF!</v>
      </c>
      <c r="D37" s="2" t="e">
        <f>D38+D39+D42+#REF!</f>
        <v>#REF!</v>
      </c>
      <c r="E37" s="2" t="e">
        <f>E38+E39+E42+#REF!</f>
        <v>#REF!</v>
      </c>
      <c r="F37" s="2" t="e">
        <f>F38+F39+F42+#REF!</f>
        <v>#REF!</v>
      </c>
      <c r="G37" s="2" t="e">
        <f>G38+G39+G42+#REF!</f>
        <v>#REF!</v>
      </c>
      <c r="H37" s="2" t="e">
        <f>H38+H39+H42+#REF!</f>
        <v>#REF!</v>
      </c>
      <c r="I37" s="12">
        <f>I38+I39+I40+I42+I41</f>
        <v>1201800.4999999998</v>
      </c>
      <c r="J37" s="12">
        <f>J38+J39+J40+J42</f>
        <v>983950.2999999999</v>
      </c>
      <c r="K37" s="12">
        <f>K38+K39+K40+K42</f>
        <v>965903.2000000001</v>
      </c>
    </row>
    <row r="38" spans="1:11" ht="16.5" customHeight="1">
      <c r="A38" s="7" t="s">
        <v>47</v>
      </c>
      <c r="B38" s="3" t="s">
        <v>18</v>
      </c>
      <c r="C38" s="4">
        <v>51878</v>
      </c>
      <c r="D38" s="8"/>
      <c r="E38" s="8">
        <v>396.3</v>
      </c>
      <c r="F38" s="8"/>
      <c r="G38" s="8">
        <v>5301.8</v>
      </c>
      <c r="H38" s="8"/>
      <c r="I38" s="13">
        <v>344279.2</v>
      </c>
      <c r="J38" s="11">
        <v>350626.7</v>
      </c>
      <c r="K38" s="11">
        <v>352626.7</v>
      </c>
    </row>
    <row r="39" spans="1:11" ht="16.5" customHeight="1">
      <c r="A39" s="7" t="s">
        <v>48</v>
      </c>
      <c r="B39" s="3" t="s">
        <v>19</v>
      </c>
      <c r="C39" s="4">
        <v>146773.9</v>
      </c>
      <c r="D39" s="8"/>
      <c r="E39" s="8">
        <v>-777.4</v>
      </c>
      <c r="F39" s="8"/>
      <c r="G39" s="8">
        <v>3019.7</v>
      </c>
      <c r="H39" s="8">
        <v>360.7</v>
      </c>
      <c r="I39" s="13">
        <v>798346.5</v>
      </c>
      <c r="J39" s="11">
        <v>570592.5</v>
      </c>
      <c r="K39" s="11">
        <v>550145.4</v>
      </c>
    </row>
    <row r="40" spans="1:11" ht="16.5" customHeight="1">
      <c r="A40" s="7" t="s">
        <v>71</v>
      </c>
      <c r="B40" s="3" t="s">
        <v>72</v>
      </c>
      <c r="C40" s="4"/>
      <c r="D40" s="8"/>
      <c r="E40" s="8"/>
      <c r="F40" s="8"/>
      <c r="G40" s="8"/>
      <c r="H40" s="8"/>
      <c r="I40" s="13">
        <v>34261.9</v>
      </c>
      <c r="J40" s="13">
        <v>33671.7</v>
      </c>
      <c r="K40" s="13">
        <v>33671.7</v>
      </c>
    </row>
    <row r="41" spans="1:11" ht="47.25">
      <c r="A41" s="7" t="s">
        <v>83</v>
      </c>
      <c r="B41" s="20" t="s">
        <v>84</v>
      </c>
      <c r="C41" s="4"/>
      <c r="D41" s="8"/>
      <c r="E41" s="8"/>
      <c r="F41" s="8"/>
      <c r="G41" s="8"/>
      <c r="H41" s="8"/>
      <c r="I41" s="13">
        <v>221</v>
      </c>
      <c r="J41" s="13">
        <v>0</v>
      </c>
      <c r="K41" s="13">
        <v>0</v>
      </c>
    </row>
    <row r="42" spans="1:11" ht="18" customHeight="1">
      <c r="A42" s="7" t="s">
        <v>49</v>
      </c>
      <c r="B42" s="3" t="s">
        <v>73</v>
      </c>
      <c r="C42" s="4">
        <v>9874</v>
      </c>
      <c r="D42" s="8"/>
      <c r="E42" s="8">
        <v>34.1</v>
      </c>
      <c r="F42" s="8"/>
      <c r="G42" s="8">
        <v>533.3</v>
      </c>
      <c r="H42" s="8"/>
      <c r="I42" s="13">
        <v>24691.9</v>
      </c>
      <c r="J42" s="13">
        <v>29059.4</v>
      </c>
      <c r="K42" s="13">
        <v>29459.4</v>
      </c>
    </row>
    <row r="43" spans="1:11" ht="18.75" customHeight="1">
      <c r="A43" s="6" t="s">
        <v>50</v>
      </c>
      <c r="B43" s="1" t="s">
        <v>56</v>
      </c>
      <c r="C43" s="2" t="e">
        <f>C44+#REF!+#REF!</f>
        <v>#REF!</v>
      </c>
      <c r="D43" s="2" t="e">
        <f>D44+#REF!+#REF!</f>
        <v>#REF!</v>
      </c>
      <c r="E43" s="2" t="e">
        <f>E44+#REF!+#REF!</f>
        <v>#REF!</v>
      </c>
      <c r="F43" s="2" t="e">
        <f>F44+#REF!+#REF!</f>
        <v>#REF!</v>
      </c>
      <c r="G43" s="2" t="e">
        <f>G44+#REF!+#REF!</f>
        <v>#REF!</v>
      </c>
      <c r="H43" s="2" t="e">
        <f>H44+#REF!+#REF!</f>
        <v>#REF!</v>
      </c>
      <c r="I43" s="12">
        <f>I44</f>
        <v>57355.4</v>
      </c>
      <c r="J43" s="12">
        <f>J44</f>
        <v>109025.4</v>
      </c>
      <c r="K43" s="12">
        <f>K44</f>
        <v>174052.3</v>
      </c>
    </row>
    <row r="44" spans="1:11" ht="15.75">
      <c r="A44" s="7" t="s">
        <v>51</v>
      </c>
      <c r="B44" s="3" t="s">
        <v>20</v>
      </c>
      <c r="C44" s="4">
        <v>13995.1</v>
      </c>
      <c r="D44" s="8"/>
      <c r="E44" s="8">
        <v>63.8</v>
      </c>
      <c r="F44" s="8"/>
      <c r="G44" s="8">
        <v>780.5</v>
      </c>
      <c r="H44" s="8">
        <v>13.8</v>
      </c>
      <c r="I44" s="13">
        <v>57355.4</v>
      </c>
      <c r="J44" s="11">
        <v>109025.4</v>
      </c>
      <c r="K44" s="11">
        <v>174052.3</v>
      </c>
    </row>
    <row r="45" spans="1:11" ht="15.75">
      <c r="A45" s="6">
        <v>1000</v>
      </c>
      <c r="B45" s="1" t="s">
        <v>23</v>
      </c>
      <c r="C45" s="2" t="e">
        <f>C46+C47+C48+#REF!</f>
        <v>#REF!</v>
      </c>
      <c r="D45" s="2" t="e">
        <f>D46+D47+D48+#REF!</f>
        <v>#REF!</v>
      </c>
      <c r="E45" s="2" t="e">
        <f>E46+E47+E48+#REF!</f>
        <v>#REF!</v>
      </c>
      <c r="F45" s="2" t="e">
        <f>F46+F47+F48+#REF!</f>
        <v>#REF!</v>
      </c>
      <c r="G45" s="2" t="e">
        <f>G46+G47+G48+#REF!</f>
        <v>#REF!</v>
      </c>
      <c r="H45" s="2" t="e">
        <f>H46+H47+H48+#REF!</f>
        <v>#REF!</v>
      </c>
      <c r="I45" s="12">
        <f>I46+I47+I48+I49</f>
        <v>102175.90000000001</v>
      </c>
      <c r="J45" s="12">
        <f>J46+J47+J48+J49</f>
        <v>106378.4</v>
      </c>
      <c r="K45" s="12">
        <f>K46+K47+K48+K49</f>
        <v>105472.70000000001</v>
      </c>
    </row>
    <row r="46" spans="1:11" ht="17.25" customHeight="1">
      <c r="A46" s="7">
        <v>1001</v>
      </c>
      <c r="B46" s="3" t="s">
        <v>24</v>
      </c>
      <c r="C46" s="4">
        <v>1067</v>
      </c>
      <c r="D46" s="8"/>
      <c r="E46" s="8"/>
      <c r="F46" s="8"/>
      <c r="G46" s="8"/>
      <c r="H46" s="8"/>
      <c r="I46" s="13">
        <v>7500</v>
      </c>
      <c r="J46" s="11">
        <v>8760</v>
      </c>
      <c r="K46" s="11">
        <v>8800</v>
      </c>
    </row>
    <row r="47" spans="1:11" ht="15.75" customHeight="1">
      <c r="A47" s="7">
        <v>1003</v>
      </c>
      <c r="B47" s="3" t="s">
        <v>25</v>
      </c>
      <c r="C47" s="4">
        <v>10823.3</v>
      </c>
      <c r="D47" s="4">
        <v>15692</v>
      </c>
      <c r="E47" s="8"/>
      <c r="F47" s="8"/>
      <c r="G47" s="8"/>
      <c r="H47" s="8"/>
      <c r="I47" s="13">
        <v>61223.8</v>
      </c>
      <c r="J47" s="11">
        <v>55020.4</v>
      </c>
      <c r="K47" s="11">
        <v>54177.5</v>
      </c>
    </row>
    <row r="48" spans="1:11" ht="15" customHeight="1">
      <c r="A48" s="7">
        <v>1004</v>
      </c>
      <c r="B48" s="3" t="s">
        <v>26</v>
      </c>
      <c r="C48" s="4">
        <v>7212.6</v>
      </c>
      <c r="D48" s="8"/>
      <c r="E48" s="8"/>
      <c r="F48" s="8"/>
      <c r="G48" s="8"/>
      <c r="H48" s="8"/>
      <c r="I48" s="13">
        <v>26864.5</v>
      </c>
      <c r="J48" s="11">
        <v>36383.6</v>
      </c>
      <c r="K48" s="11">
        <v>36383.6</v>
      </c>
    </row>
    <row r="49" spans="1:11" ht="33.75" customHeight="1">
      <c r="A49" s="7" t="s">
        <v>77</v>
      </c>
      <c r="B49" s="3" t="s">
        <v>78</v>
      </c>
      <c r="C49" s="4"/>
      <c r="D49" s="8"/>
      <c r="E49" s="8"/>
      <c r="F49" s="8"/>
      <c r="G49" s="8"/>
      <c r="H49" s="8"/>
      <c r="I49" s="13">
        <v>6587.6</v>
      </c>
      <c r="J49" s="13">
        <v>6214.4</v>
      </c>
      <c r="K49" s="13">
        <v>6111.6</v>
      </c>
    </row>
    <row r="50" spans="1:11" ht="15.75" customHeight="1">
      <c r="A50" s="6" t="s">
        <v>57</v>
      </c>
      <c r="B50" s="1" t="s">
        <v>22</v>
      </c>
      <c r="C50" s="4"/>
      <c r="D50" s="8"/>
      <c r="E50" s="8"/>
      <c r="F50" s="8"/>
      <c r="G50" s="8"/>
      <c r="H50" s="8"/>
      <c r="I50" s="12">
        <f>I52+I51</f>
        <v>206021.4</v>
      </c>
      <c r="J50" s="12">
        <f>J52+J51</f>
        <v>135465.4</v>
      </c>
      <c r="K50" s="12">
        <f>K52+K51</f>
        <v>31465.4</v>
      </c>
    </row>
    <row r="51" spans="1:11" ht="15.75" customHeight="1">
      <c r="A51" s="7" t="s">
        <v>75</v>
      </c>
      <c r="B51" s="3" t="s">
        <v>76</v>
      </c>
      <c r="C51" s="4"/>
      <c r="D51" s="8"/>
      <c r="E51" s="8"/>
      <c r="F51" s="8"/>
      <c r="G51" s="8"/>
      <c r="H51" s="8"/>
      <c r="I51" s="13">
        <v>13910.4</v>
      </c>
      <c r="J51" s="13">
        <v>13465.4</v>
      </c>
      <c r="K51" s="13">
        <v>13465.4</v>
      </c>
    </row>
    <row r="52" spans="1:11" ht="13.5" customHeight="1">
      <c r="A52" s="7" t="s">
        <v>58</v>
      </c>
      <c r="B52" s="3" t="s">
        <v>59</v>
      </c>
      <c r="C52" s="4"/>
      <c r="D52" s="8"/>
      <c r="E52" s="8"/>
      <c r="F52" s="8"/>
      <c r="G52" s="8"/>
      <c r="H52" s="8"/>
      <c r="I52" s="13">
        <v>192111</v>
      </c>
      <c r="J52" s="11">
        <v>122000</v>
      </c>
      <c r="K52" s="11">
        <v>18000</v>
      </c>
    </row>
    <row r="53" spans="1:11" ht="15.75" customHeight="1">
      <c r="A53" s="6" t="s">
        <v>60</v>
      </c>
      <c r="B53" s="1" t="s">
        <v>61</v>
      </c>
      <c r="C53" s="4"/>
      <c r="D53" s="8"/>
      <c r="E53" s="8"/>
      <c r="F53" s="8"/>
      <c r="G53" s="8"/>
      <c r="H53" s="8"/>
      <c r="I53" s="12">
        <f>I54+I55</f>
        <v>2349.5</v>
      </c>
      <c r="J53" s="12">
        <f>J54+J55</f>
        <v>2449.5</v>
      </c>
      <c r="K53" s="12">
        <f>K54+K55</f>
        <v>2549.5</v>
      </c>
    </row>
    <row r="54" spans="1:11" ht="16.5" customHeight="1">
      <c r="A54" s="7" t="s">
        <v>62</v>
      </c>
      <c r="B54" s="3" t="s">
        <v>21</v>
      </c>
      <c r="C54" s="4"/>
      <c r="D54" s="8"/>
      <c r="E54" s="8"/>
      <c r="F54" s="8"/>
      <c r="G54" s="8"/>
      <c r="H54" s="8"/>
      <c r="I54" s="13">
        <v>2349.5</v>
      </c>
      <c r="J54" s="13">
        <v>2449.5</v>
      </c>
      <c r="K54" s="13">
        <v>2549.5</v>
      </c>
    </row>
    <row r="55" spans="1:11" ht="0" customHeight="1" hidden="1">
      <c r="A55" s="7" t="s">
        <v>63</v>
      </c>
      <c r="B55" s="3" t="s">
        <v>64</v>
      </c>
      <c r="C55" s="4"/>
      <c r="D55" s="8"/>
      <c r="E55" s="8"/>
      <c r="F55" s="8"/>
      <c r="G55" s="8"/>
      <c r="H55" s="8"/>
      <c r="I55" s="13">
        <v>0</v>
      </c>
      <c r="J55" s="11"/>
      <c r="K55" s="11"/>
    </row>
    <row r="56" spans="1:11" s="17" customFormat="1" ht="33.75" customHeight="1">
      <c r="A56" s="6" t="s">
        <v>69</v>
      </c>
      <c r="B56" s="1" t="s">
        <v>90</v>
      </c>
      <c r="C56" s="2"/>
      <c r="D56" s="9"/>
      <c r="E56" s="9"/>
      <c r="F56" s="9"/>
      <c r="G56" s="9"/>
      <c r="H56" s="9"/>
      <c r="I56" s="12">
        <f>I57</f>
        <v>6169</v>
      </c>
      <c r="J56" s="12">
        <f>J57</f>
        <v>6169</v>
      </c>
      <c r="K56" s="12">
        <f>K57</f>
        <v>6169</v>
      </c>
    </row>
    <row r="57" spans="1:11" s="17" customFormat="1" ht="36" customHeight="1">
      <c r="A57" s="7" t="s">
        <v>70</v>
      </c>
      <c r="B57" s="3" t="s">
        <v>91</v>
      </c>
      <c r="C57" s="4"/>
      <c r="D57" s="8"/>
      <c r="E57" s="8"/>
      <c r="F57" s="8"/>
      <c r="G57" s="8"/>
      <c r="H57" s="8"/>
      <c r="I57" s="13">
        <v>6169</v>
      </c>
      <c r="J57" s="11">
        <v>6169</v>
      </c>
      <c r="K57" s="11">
        <v>6169</v>
      </c>
    </row>
    <row r="58" spans="1:11" ht="15.75">
      <c r="A58" s="1"/>
      <c r="B58" s="1" t="s">
        <v>27</v>
      </c>
      <c r="C58" s="9" t="e">
        <f>C13+C23+C28+C32+C37+C43+#REF!+C45</f>
        <v>#REF!</v>
      </c>
      <c r="D58" s="9" t="e">
        <f>D13+D23+D28+D32+D37+D43+#REF!+D45</f>
        <v>#REF!</v>
      </c>
      <c r="E58" s="9" t="e">
        <f>E13+E23+E28+E32+E37+E43+#REF!+E45</f>
        <v>#REF!</v>
      </c>
      <c r="F58" s="9" t="e">
        <f>F13+F23+F28+F32+F37+F43+#REF!+F45</f>
        <v>#REF!</v>
      </c>
      <c r="G58" s="9" t="e">
        <f>G13+G23+G28+G32+G37+G43+#REF!+G45</f>
        <v>#REF!</v>
      </c>
      <c r="H58" s="9" t="e">
        <f>H13+H23+H28+H32+H37+H43+#REF!+H45</f>
        <v>#REF!</v>
      </c>
      <c r="I58" s="12">
        <f>I13+I23+I28+I32+I37+I43+I45+I50+I53+I56</f>
        <v>2137129.3999999994</v>
      </c>
      <c r="J58" s="12">
        <f>J13+J23+J28+J32+J37+J43+J45+J50+J53+J56</f>
        <v>1958892.2999999998</v>
      </c>
      <c r="K58" s="12">
        <f>K13+K23+K28+K32+K37+K43+K45+K50+K53+K56</f>
        <v>1793431</v>
      </c>
    </row>
  </sheetData>
  <sheetProtection/>
  <mergeCells count="14">
    <mergeCell ref="A7:K7"/>
    <mergeCell ref="A1:K1"/>
    <mergeCell ref="A2:K2"/>
    <mergeCell ref="A4:K4"/>
    <mergeCell ref="B6:K6"/>
    <mergeCell ref="I10:K10"/>
    <mergeCell ref="B3:K3"/>
    <mergeCell ref="B5:K5"/>
    <mergeCell ref="J11:J12"/>
    <mergeCell ref="K11:K12"/>
    <mergeCell ref="A10:A12"/>
    <mergeCell ref="D10:H10"/>
    <mergeCell ref="B10:B12"/>
    <mergeCell ref="I11:I12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Косенкова</cp:lastModifiedBy>
  <cp:lastPrinted>2021-11-12T05:32:04Z</cp:lastPrinted>
  <dcterms:created xsi:type="dcterms:W3CDTF">2008-04-16T04:01:17Z</dcterms:created>
  <dcterms:modified xsi:type="dcterms:W3CDTF">2021-11-12T07:27:33Z</dcterms:modified>
  <cp:category/>
  <cp:version/>
  <cp:contentType/>
  <cp:contentStatus/>
</cp:coreProperties>
</file>